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436496b5167d78d/Desktop/OchoaConsutling_StevenOchoa/ShafterRecParkDist/Plans/FinalDraft_02132024/"/>
    </mc:Choice>
  </mc:AlternateContent>
  <xr:revisionPtr revIDLastSave="154" documentId="8_{A485928C-8C88-4DFD-9791-AAFD95FCF190}" xr6:coauthVersionLast="47" xr6:coauthVersionMax="47" xr10:uidLastSave="{E39A5272-D95D-4CE8-9F0F-EB5E25C4BE4E}"/>
  <bookViews>
    <workbookView xWindow="-110" yWindow="-110" windowWidth="25820" windowHeight="15500" xr2:uid="{46D5C017-E225-47CB-B2A9-AE906B3558DD}"/>
  </bookViews>
  <sheets>
    <sheet name="Draft 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C46" i="1"/>
  <c r="E45" i="1"/>
  <c r="C45" i="1"/>
  <c r="E44" i="1"/>
  <c r="C44" i="1"/>
  <c r="I43" i="1"/>
  <c r="G43" i="1"/>
  <c r="E43" i="1"/>
  <c r="C43" i="1"/>
  <c r="I42" i="1"/>
  <c r="G42" i="1"/>
  <c r="E42" i="1"/>
  <c r="C42" i="1"/>
  <c r="I41" i="1"/>
  <c r="G41" i="1"/>
  <c r="E41" i="1"/>
  <c r="C41" i="1"/>
  <c r="I40" i="1"/>
  <c r="G40" i="1"/>
  <c r="E40" i="1"/>
  <c r="C40" i="1"/>
  <c r="I39" i="1"/>
  <c r="G39" i="1"/>
  <c r="E39" i="1"/>
  <c r="C39" i="1"/>
  <c r="C15" i="1"/>
  <c r="E15" i="1"/>
  <c r="G15" i="1"/>
  <c r="I15" i="1"/>
  <c r="C16" i="1"/>
  <c r="E16" i="1"/>
  <c r="G16" i="1"/>
  <c r="I16" i="1"/>
  <c r="C17" i="1"/>
  <c r="E17" i="1"/>
  <c r="G17" i="1"/>
  <c r="I17" i="1"/>
  <c r="C18" i="1"/>
  <c r="E18" i="1"/>
  <c r="G18" i="1"/>
  <c r="I18" i="1"/>
  <c r="C19" i="1"/>
  <c r="E19" i="1"/>
  <c r="G19" i="1"/>
  <c r="I19" i="1"/>
  <c r="C20" i="1"/>
  <c r="E20" i="1"/>
  <c r="C21" i="1"/>
  <c r="E21" i="1"/>
  <c r="C22" i="1"/>
  <c r="E22" i="1"/>
  <c r="E70" i="1"/>
  <c r="E69" i="1"/>
  <c r="E68" i="1"/>
  <c r="E67" i="1"/>
  <c r="E66" i="1"/>
  <c r="E65" i="1"/>
  <c r="E64" i="1"/>
  <c r="E63" i="1"/>
  <c r="C70" i="1"/>
  <c r="C69" i="1"/>
  <c r="C68" i="1"/>
  <c r="C67" i="1"/>
  <c r="C66" i="1"/>
  <c r="C65" i="1"/>
  <c r="C64" i="1"/>
  <c r="C63" i="1"/>
  <c r="E58" i="1"/>
  <c r="E57" i="1"/>
  <c r="E56" i="1"/>
  <c r="E55" i="1"/>
  <c r="E54" i="1"/>
  <c r="E53" i="1"/>
  <c r="E52" i="1"/>
  <c r="E51" i="1"/>
  <c r="C58" i="1"/>
  <c r="C57" i="1"/>
  <c r="C56" i="1"/>
  <c r="C55" i="1"/>
  <c r="C54" i="1"/>
  <c r="C53" i="1"/>
  <c r="C52" i="1"/>
  <c r="C51" i="1"/>
  <c r="E34" i="1"/>
  <c r="E33" i="1"/>
  <c r="E32" i="1"/>
  <c r="E31" i="1"/>
  <c r="E30" i="1"/>
  <c r="E29" i="1"/>
  <c r="E28" i="1"/>
  <c r="E27" i="1"/>
  <c r="C34" i="1"/>
  <c r="C33" i="1"/>
  <c r="C32" i="1"/>
  <c r="C31" i="1"/>
  <c r="C30" i="1"/>
  <c r="C29" i="1"/>
  <c r="C28" i="1"/>
  <c r="C27" i="1"/>
  <c r="G31" i="1"/>
  <c r="G30" i="1"/>
  <c r="G29" i="1"/>
  <c r="G28" i="1"/>
  <c r="G27" i="1"/>
  <c r="I31" i="1"/>
  <c r="I30" i="1"/>
  <c r="I29" i="1"/>
  <c r="I28" i="1"/>
  <c r="I27" i="1"/>
  <c r="I55" i="1"/>
  <c r="I54" i="1"/>
  <c r="I53" i="1"/>
  <c r="I52" i="1"/>
  <c r="I51" i="1"/>
  <c r="G55" i="1"/>
  <c r="G54" i="1"/>
  <c r="G53" i="1"/>
  <c r="G52" i="1"/>
  <c r="G51" i="1"/>
  <c r="G67" i="1"/>
  <c r="G66" i="1"/>
  <c r="G65" i="1"/>
  <c r="G64" i="1"/>
  <c r="G63" i="1"/>
  <c r="I67" i="1"/>
  <c r="I66" i="1"/>
  <c r="I65" i="1"/>
  <c r="I64" i="1"/>
  <c r="I63" i="1"/>
  <c r="B59" i="1"/>
  <c r="C59" i="1" s="1"/>
  <c r="B11" i="1"/>
  <c r="B35" i="1" s="1"/>
  <c r="C35" i="1" s="1"/>
  <c r="E10" i="1"/>
  <c r="C10" i="1"/>
  <c r="E9" i="1"/>
  <c r="C9" i="1"/>
  <c r="E8" i="1"/>
  <c r="C8" i="1"/>
  <c r="I7" i="1"/>
  <c r="G7" i="1"/>
  <c r="E7" i="1"/>
  <c r="C7" i="1"/>
  <c r="I6" i="1"/>
  <c r="G6" i="1"/>
  <c r="E6" i="1"/>
  <c r="C6" i="1"/>
  <c r="I5" i="1"/>
  <c r="G5" i="1"/>
  <c r="E5" i="1"/>
  <c r="C5" i="1"/>
  <c r="I4" i="1"/>
  <c r="G4" i="1"/>
  <c r="E4" i="1"/>
  <c r="C4" i="1"/>
  <c r="I3" i="1"/>
  <c r="G3" i="1"/>
  <c r="E3" i="1"/>
  <c r="C3" i="1"/>
  <c r="B23" i="1" l="1"/>
  <c r="C23" i="1" s="1"/>
  <c r="B71" i="1"/>
  <c r="C71" i="1" s="1"/>
  <c r="B47" i="1"/>
  <c r="C47" i="1" s="1"/>
</calcChain>
</file>

<file path=xl/sharedStrings.xml><?xml version="1.0" encoding="utf-8"?>
<sst xmlns="http://schemas.openxmlformats.org/spreadsheetml/2006/main" count="130" uniqueCount="26">
  <si>
    <t>Jurisdiction</t>
  </si>
  <si>
    <t>Total</t>
  </si>
  <si>
    <t>Latino</t>
  </si>
  <si>
    <t>NL White Alone</t>
  </si>
  <si>
    <t>Population</t>
  </si>
  <si>
    <t>VAP</t>
  </si>
  <si>
    <t>CVAP19</t>
  </si>
  <si>
    <t>CVAP21</t>
  </si>
  <si>
    <t>DOJ_NH_Black</t>
  </si>
  <si>
    <t>DOJ_NH_Nat Am</t>
  </si>
  <si>
    <t>DOJ_NH_Asian</t>
  </si>
  <si>
    <t>DOJ_NH_Hwn</t>
  </si>
  <si>
    <t>n/a</t>
  </si>
  <si>
    <t>DOJ_NH_Oth</t>
  </si>
  <si>
    <t>DOJ_NH_MixedRace</t>
  </si>
  <si>
    <t>Ideal Population</t>
  </si>
  <si>
    <t>Deviation</t>
  </si>
  <si>
    <t>Data Sources:  2020 Census, 2015-2019 Special Tabulation, and 2017-2021 Special Tabulation via Statewide Database. https://statewidedatabase.org/</t>
  </si>
  <si>
    <t>District 1</t>
  </si>
  <si>
    <t>District 5</t>
  </si>
  <si>
    <t>District 4</t>
  </si>
  <si>
    <t>District 2</t>
  </si>
  <si>
    <t>District 3</t>
  </si>
  <si>
    <t>Election Year Sequencing:</t>
  </si>
  <si>
    <t>2024 - District 1, 3, 5</t>
  </si>
  <si>
    <t>2026 - District 2,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</si>
</sst>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3" xfId="1" applyNumberFormat="1" applyFont="1" applyBorder="1" applyAlignment="1">
      <alignment vertical="center"/>
    </xf>
    <xf numFmtId="164" fontId="0" fillId="0" borderId="3" xfId="1" applyNumberFormat="1" applyFont="1" applyFill="1" applyBorder="1"/>
    <xf numFmtId="164" fontId="0" fillId="0" borderId="4" xfId="1" applyNumberFormat="1" applyFont="1" applyBorder="1" applyAlignment="1">
      <alignment vertical="center"/>
    </xf>
    <xf numFmtId="165" fontId="0" fillId="0" borderId="4" xfId="0" applyNumberFormat="1" applyBorder="1"/>
    <xf numFmtId="164" fontId="0" fillId="0" borderId="0" xfId="1" applyNumberFormat="1" applyFont="1" applyAlignment="1">
      <alignment vertical="center"/>
    </xf>
    <xf numFmtId="0" fontId="0" fillId="0" borderId="1" xfId="0" applyBorder="1"/>
    <xf numFmtId="0" fontId="0" fillId="0" borderId="4" xfId="0" applyBorder="1"/>
    <xf numFmtId="1" fontId="0" fillId="0" borderId="4" xfId="0" applyNumberFormat="1" applyBorder="1"/>
    <xf numFmtId="1" fontId="0" fillId="0" borderId="0" xfId="0" applyNumberFormat="1"/>
    <xf numFmtId="1" fontId="0" fillId="0" borderId="5" xfId="0" applyNumberFormat="1" applyBorder="1"/>
    <xf numFmtId="164" fontId="0" fillId="0" borderId="6" xfId="1" applyNumberFormat="1" applyFont="1" applyBorder="1" applyAlignment="1">
      <alignment vertical="center"/>
    </xf>
    <xf numFmtId="165" fontId="0" fillId="0" borderId="6" xfId="0" applyNumberFormat="1" applyBorder="1"/>
    <xf numFmtId="165" fontId="0" fillId="0" borderId="7" xfId="0" applyNumberFormat="1" applyBorder="1"/>
    <xf numFmtId="10" fontId="0" fillId="0" borderId="6" xfId="0" applyNumberFormat="1" applyBorder="1"/>
    <xf numFmtId="0" fontId="0" fillId="0" borderId="2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7C0B8-E893-4603-B411-9F289C308E15}">
  <dimension ref="A1:I77"/>
  <sheetViews>
    <sheetView tabSelected="1" zoomScale="160" zoomScaleNormal="160" workbookViewId="0">
      <selection activeCell="A78" sqref="A78"/>
    </sheetView>
  </sheetViews>
  <sheetFormatPr defaultRowHeight="14.5" x14ac:dyDescent="0.35"/>
  <cols>
    <col min="1" max="1" width="17.90625" bestFit="1" customWidth="1"/>
    <col min="2" max="2" width="9.81640625" customWidth="1"/>
    <col min="3" max="3" width="7.453125" bestFit="1" customWidth="1"/>
    <col min="4" max="4" width="10.453125" customWidth="1"/>
    <col min="5" max="5" width="5.81640625" bestFit="1" customWidth="1"/>
    <col min="6" max="6" width="6.54296875" bestFit="1" customWidth="1"/>
    <col min="7" max="7" width="5.81640625" bestFit="1" customWidth="1"/>
    <col min="8" max="8" width="6.54296875" bestFit="1" customWidth="1"/>
    <col min="9" max="9" width="5.81640625" bestFit="1" customWidth="1"/>
  </cols>
  <sheetData>
    <row r="1" spans="1:9" x14ac:dyDescent="0.35">
      <c r="A1" s="6" t="s">
        <v>0</v>
      </c>
      <c r="B1" s="15" t="s">
        <v>4</v>
      </c>
      <c r="C1" s="15"/>
      <c r="D1" s="15" t="s">
        <v>5</v>
      </c>
      <c r="E1" s="15"/>
      <c r="F1" s="15" t="s">
        <v>6</v>
      </c>
      <c r="G1" s="15"/>
      <c r="H1" s="15" t="s">
        <v>7</v>
      </c>
      <c r="I1" s="15"/>
    </row>
    <row r="2" spans="1:9" x14ac:dyDescent="0.35">
      <c r="A2" s="6" t="s">
        <v>1</v>
      </c>
      <c r="B2" s="1">
        <v>20330</v>
      </c>
      <c r="C2" s="2"/>
      <c r="D2" s="1">
        <v>13533</v>
      </c>
      <c r="E2" s="2"/>
      <c r="F2" s="1">
        <v>9661</v>
      </c>
      <c r="G2" s="2"/>
      <c r="H2" s="1">
        <v>9845</v>
      </c>
      <c r="I2" s="2"/>
    </row>
    <row r="3" spans="1:9" x14ac:dyDescent="0.35">
      <c r="A3" s="7" t="s">
        <v>2</v>
      </c>
      <c r="B3" s="3">
        <v>16847</v>
      </c>
      <c r="C3" s="4">
        <f>B3/B$2</f>
        <v>0.82867683226758482</v>
      </c>
      <c r="D3" s="3">
        <v>10842</v>
      </c>
      <c r="E3" s="4">
        <f>D3/D$2</f>
        <v>0.80115273775216134</v>
      </c>
      <c r="F3" s="3">
        <v>6647</v>
      </c>
      <c r="G3" s="4">
        <f>F3/F$2</f>
        <v>0.68802401407721769</v>
      </c>
      <c r="H3" s="3">
        <v>7354</v>
      </c>
      <c r="I3" s="4">
        <f>H3/H$2</f>
        <v>0.74697816150330121</v>
      </c>
    </row>
    <row r="4" spans="1:9" x14ac:dyDescent="0.35">
      <c r="A4" s="7" t="s">
        <v>3</v>
      </c>
      <c r="B4" s="3">
        <v>2810</v>
      </c>
      <c r="C4" s="4">
        <f t="shared" ref="C4:E10" si="0">B4/B$2</f>
        <v>0.13821938022626659</v>
      </c>
      <c r="D4" s="3">
        <v>2245</v>
      </c>
      <c r="E4" s="4">
        <f t="shared" si="0"/>
        <v>0.16589078548732727</v>
      </c>
      <c r="F4" s="3">
        <v>2662</v>
      </c>
      <c r="G4" s="4">
        <f t="shared" ref="G4:G7" si="1">F4/F$2</f>
        <v>0.27554083428216541</v>
      </c>
      <c r="H4" s="3">
        <v>2185</v>
      </c>
      <c r="I4" s="4">
        <f t="shared" ref="I4:I7" si="2">H4/H$2</f>
        <v>0.22194007110208228</v>
      </c>
    </row>
    <row r="5" spans="1:9" x14ac:dyDescent="0.35">
      <c r="A5" s="8" t="s">
        <v>8</v>
      </c>
      <c r="B5" s="3">
        <v>142</v>
      </c>
      <c r="C5" s="4">
        <f t="shared" si="0"/>
        <v>6.9847515986227252E-3</v>
      </c>
      <c r="D5" s="3">
        <v>110</v>
      </c>
      <c r="E5" s="4">
        <f t="shared" si="0"/>
        <v>8.1282790216507788E-3</v>
      </c>
      <c r="F5" s="3">
        <v>207</v>
      </c>
      <c r="G5" s="4">
        <f t="shared" si="1"/>
        <v>2.1426353379567331E-2</v>
      </c>
      <c r="H5" s="3">
        <v>128</v>
      </c>
      <c r="I5" s="4">
        <f t="shared" si="2"/>
        <v>1.3001523616048756E-2</v>
      </c>
    </row>
    <row r="6" spans="1:9" x14ac:dyDescent="0.35">
      <c r="A6" s="8" t="s">
        <v>9</v>
      </c>
      <c r="B6" s="3">
        <v>132</v>
      </c>
      <c r="C6" s="4">
        <f t="shared" si="0"/>
        <v>6.4928676832267584E-3</v>
      </c>
      <c r="D6" s="3">
        <v>100</v>
      </c>
      <c r="E6" s="4">
        <f t="shared" si="0"/>
        <v>7.3893445651370725E-3</v>
      </c>
      <c r="F6" s="3">
        <v>54</v>
      </c>
      <c r="G6" s="4">
        <f t="shared" si="1"/>
        <v>5.5894834903219125E-3</v>
      </c>
      <c r="H6" s="3">
        <v>62</v>
      </c>
      <c r="I6" s="4">
        <f t="shared" si="2"/>
        <v>6.297613001523616E-3</v>
      </c>
    </row>
    <row r="7" spans="1:9" x14ac:dyDescent="0.35">
      <c r="A7" s="8" t="s">
        <v>10</v>
      </c>
      <c r="B7" s="3">
        <v>186</v>
      </c>
      <c r="C7" s="4">
        <f t="shared" si="0"/>
        <v>9.1490408263649771E-3</v>
      </c>
      <c r="D7" s="3">
        <v>125</v>
      </c>
      <c r="E7" s="4">
        <f t="shared" si="0"/>
        <v>9.2366807064213404E-3</v>
      </c>
      <c r="F7" s="3">
        <v>94</v>
      </c>
      <c r="G7" s="4">
        <f t="shared" si="1"/>
        <v>9.7298416313011081E-3</v>
      </c>
      <c r="H7" s="3">
        <v>29</v>
      </c>
      <c r="I7" s="4">
        <f t="shared" si="2"/>
        <v>2.9456576942610462E-3</v>
      </c>
    </row>
    <row r="8" spans="1:9" x14ac:dyDescent="0.35">
      <c r="A8" s="8" t="s">
        <v>11</v>
      </c>
      <c r="B8" s="3">
        <v>4</v>
      </c>
      <c r="C8" s="4">
        <f t="shared" si="0"/>
        <v>1.9675356615838662E-4</v>
      </c>
      <c r="D8" s="3">
        <v>4</v>
      </c>
      <c r="E8" s="4">
        <f t="shared" si="0"/>
        <v>2.955737826054829E-4</v>
      </c>
      <c r="F8" s="3" t="s">
        <v>12</v>
      </c>
      <c r="G8" s="4"/>
      <c r="H8" s="3" t="s">
        <v>12</v>
      </c>
      <c r="I8" s="4"/>
    </row>
    <row r="9" spans="1:9" x14ac:dyDescent="0.35">
      <c r="A9" s="8" t="s">
        <v>13</v>
      </c>
      <c r="B9" s="3">
        <v>162</v>
      </c>
      <c r="C9" s="4">
        <f t="shared" si="0"/>
        <v>7.9685194294146586E-3</v>
      </c>
      <c r="D9" s="3">
        <v>81</v>
      </c>
      <c r="E9" s="4">
        <f t="shared" si="0"/>
        <v>5.9853690977610284E-3</v>
      </c>
      <c r="F9" s="3" t="s">
        <v>12</v>
      </c>
      <c r="G9" s="4"/>
      <c r="H9" s="3" t="s">
        <v>12</v>
      </c>
      <c r="I9" s="4"/>
    </row>
    <row r="10" spans="1:9" ht="15" thickBot="1" x14ac:dyDescent="0.4">
      <c r="A10" s="8" t="s">
        <v>14</v>
      </c>
      <c r="B10" s="3">
        <v>47</v>
      </c>
      <c r="C10" s="4">
        <f t="shared" si="0"/>
        <v>2.3118544023610428E-3</v>
      </c>
      <c r="D10" s="3">
        <v>26</v>
      </c>
      <c r="E10" s="4">
        <f t="shared" si="0"/>
        <v>1.9212295869356388E-3</v>
      </c>
      <c r="F10" s="3" t="s">
        <v>12</v>
      </c>
      <c r="G10" s="4"/>
      <c r="H10" s="3" t="s">
        <v>12</v>
      </c>
      <c r="I10" s="4"/>
    </row>
    <row r="11" spans="1:9" ht="15" thickBot="1" x14ac:dyDescent="0.4">
      <c r="A11" s="10" t="s">
        <v>15</v>
      </c>
      <c r="B11" s="11">
        <f>B2/5</f>
        <v>4066</v>
      </c>
      <c r="C11" s="12"/>
      <c r="D11" s="11"/>
      <c r="E11" s="12"/>
      <c r="F11" s="11"/>
      <c r="G11" s="12"/>
      <c r="H11" s="11"/>
      <c r="I11" s="13"/>
    </row>
    <row r="12" spans="1:9" ht="15" thickBot="1" x14ac:dyDescent="0.4">
      <c r="F12" s="5"/>
      <c r="H12" s="5"/>
    </row>
    <row r="13" spans="1:9" x14ac:dyDescent="0.35">
      <c r="A13" s="6" t="s">
        <v>18</v>
      </c>
      <c r="B13" s="15" t="s">
        <v>4</v>
      </c>
      <c r="C13" s="15"/>
      <c r="D13" s="15" t="s">
        <v>5</v>
      </c>
      <c r="E13" s="15"/>
      <c r="F13" s="15" t="s">
        <v>6</v>
      </c>
      <c r="G13" s="15"/>
      <c r="H13" s="15" t="s">
        <v>7</v>
      </c>
      <c r="I13" s="15"/>
    </row>
    <row r="14" spans="1:9" x14ac:dyDescent="0.35">
      <c r="A14" s="6" t="s">
        <v>1</v>
      </c>
      <c r="B14" s="1">
        <v>3985</v>
      </c>
      <c r="C14" s="2"/>
      <c r="D14" s="1">
        <v>2594</v>
      </c>
      <c r="E14" s="2"/>
      <c r="F14" s="1">
        <v>1926</v>
      </c>
      <c r="G14" s="2"/>
      <c r="H14" s="1">
        <v>1767</v>
      </c>
      <c r="I14" s="2"/>
    </row>
    <row r="15" spans="1:9" x14ac:dyDescent="0.35">
      <c r="A15" s="7" t="s">
        <v>2</v>
      </c>
      <c r="B15" s="3">
        <v>3381</v>
      </c>
      <c r="C15" s="4">
        <f>B15/B14</f>
        <v>0.84843161856963611</v>
      </c>
      <c r="D15" s="3">
        <v>2160</v>
      </c>
      <c r="E15" s="4">
        <f>D15/D14</f>
        <v>0.83269082498072478</v>
      </c>
      <c r="F15" s="3">
        <v>1166</v>
      </c>
      <c r="G15" s="4">
        <f>F15/F14</f>
        <v>0.6053997923156802</v>
      </c>
      <c r="H15" s="3">
        <v>1317</v>
      </c>
      <c r="I15" s="4">
        <f>H15/H14</f>
        <v>0.74533106960950768</v>
      </c>
    </row>
    <row r="16" spans="1:9" x14ac:dyDescent="0.35">
      <c r="A16" s="7" t="s">
        <v>3</v>
      </c>
      <c r="B16" s="3">
        <v>484</v>
      </c>
      <c r="C16" s="4">
        <f>B16/B14</f>
        <v>0.12145545796737767</v>
      </c>
      <c r="D16" s="3">
        <v>365</v>
      </c>
      <c r="E16" s="4">
        <f>D16/D14</f>
        <v>0.14070932922127988</v>
      </c>
      <c r="F16" s="3">
        <v>651</v>
      </c>
      <c r="G16" s="4">
        <f>F16/F14</f>
        <v>0.338006230529595</v>
      </c>
      <c r="H16" s="3">
        <v>380</v>
      </c>
      <c r="I16" s="4">
        <f>H16/H14</f>
        <v>0.21505376344086022</v>
      </c>
    </row>
    <row r="17" spans="1:9" x14ac:dyDescent="0.35">
      <c r="A17" s="8" t="s">
        <v>8</v>
      </c>
      <c r="B17" s="3">
        <v>32</v>
      </c>
      <c r="C17" s="4">
        <f>B17/B14</f>
        <v>8.0301129234629856E-3</v>
      </c>
      <c r="D17" s="3">
        <v>20</v>
      </c>
      <c r="E17" s="4">
        <f>D17/D14</f>
        <v>7.7101002313030072E-3</v>
      </c>
      <c r="F17" s="3">
        <v>109</v>
      </c>
      <c r="G17" s="4">
        <f>F17/F14</f>
        <v>5.659397715472482E-2</v>
      </c>
      <c r="H17" s="3">
        <v>55</v>
      </c>
      <c r="I17" s="4">
        <f>H17/H14</f>
        <v>3.1126202603282398E-2</v>
      </c>
    </row>
    <row r="18" spans="1:9" x14ac:dyDescent="0.35">
      <c r="A18" s="8" t="s">
        <v>9</v>
      </c>
      <c r="B18" s="3">
        <v>14</v>
      </c>
      <c r="C18" s="4">
        <f>B18/B14</f>
        <v>3.5131744040150566E-3</v>
      </c>
      <c r="D18" s="3">
        <v>9</v>
      </c>
      <c r="E18" s="4">
        <f>D18/D14</f>
        <v>3.4695451040863529E-3</v>
      </c>
      <c r="F18" s="3">
        <v>13</v>
      </c>
      <c r="G18" s="4">
        <f>F18/F14</f>
        <v>6.7497403946002073E-3</v>
      </c>
      <c r="H18" s="3">
        <v>8</v>
      </c>
      <c r="I18" s="4">
        <f>H18/H14</f>
        <v>4.5274476513865311E-3</v>
      </c>
    </row>
    <row r="19" spans="1:9" x14ac:dyDescent="0.35">
      <c r="A19" s="8" t="s">
        <v>10</v>
      </c>
      <c r="B19" s="3">
        <v>28</v>
      </c>
      <c r="C19" s="4">
        <f>B19/B14</f>
        <v>7.0263488080301133E-3</v>
      </c>
      <c r="D19" s="3">
        <v>15</v>
      </c>
      <c r="E19" s="4">
        <f>D19/D14</f>
        <v>5.782575173477255E-3</v>
      </c>
      <c r="F19" s="3">
        <v>20</v>
      </c>
      <c r="G19" s="4">
        <f>F19/F14</f>
        <v>1.0384215991692628E-2</v>
      </c>
      <c r="H19" s="3">
        <v>0</v>
      </c>
      <c r="I19" s="4">
        <f>H19/H14</f>
        <v>0</v>
      </c>
    </row>
    <row r="20" spans="1:9" x14ac:dyDescent="0.35">
      <c r="A20" s="8" t="s">
        <v>11</v>
      </c>
      <c r="B20" s="3">
        <v>1</v>
      </c>
      <c r="C20" s="4">
        <f>B20/B14</f>
        <v>2.509410288582183E-4</v>
      </c>
      <c r="D20" s="3">
        <v>1</v>
      </c>
      <c r="E20" s="4">
        <f>D20/D14</f>
        <v>3.8550501156515033E-4</v>
      </c>
      <c r="F20" s="3" t="s">
        <v>12</v>
      </c>
      <c r="G20" s="4"/>
      <c r="H20" s="3" t="s">
        <v>12</v>
      </c>
      <c r="I20" s="4"/>
    </row>
    <row r="21" spans="1:9" x14ac:dyDescent="0.35">
      <c r="A21" s="8" t="s">
        <v>13</v>
      </c>
      <c r="B21" s="3">
        <v>36</v>
      </c>
      <c r="C21" s="4">
        <f>B21/B14</f>
        <v>9.0338770388958597E-3</v>
      </c>
      <c r="D21" s="3">
        <v>18</v>
      </c>
      <c r="E21" s="4">
        <f>D21/D14</f>
        <v>6.9390902081727058E-3</v>
      </c>
      <c r="F21" s="3" t="s">
        <v>12</v>
      </c>
      <c r="G21" s="4"/>
      <c r="H21" s="3" t="s">
        <v>12</v>
      </c>
      <c r="I21" s="4"/>
    </row>
    <row r="22" spans="1:9" ht="15" thickBot="1" x14ac:dyDescent="0.4">
      <c r="A22" s="8" t="s">
        <v>14</v>
      </c>
      <c r="B22" s="3">
        <v>9</v>
      </c>
      <c r="C22" s="4">
        <f>B22/B14</f>
        <v>2.2584692597239649E-3</v>
      </c>
      <c r="D22" s="3">
        <v>6</v>
      </c>
      <c r="E22" s="4">
        <f>D22/D14</f>
        <v>2.3130300693909021E-3</v>
      </c>
      <c r="F22" s="3" t="s">
        <v>12</v>
      </c>
      <c r="G22" s="4"/>
      <c r="H22" s="3" t="s">
        <v>12</v>
      </c>
      <c r="I22" s="4"/>
    </row>
    <row r="23" spans="1:9" ht="15" thickBot="1" x14ac:dyDescent="0.4">
      <c r="A23" s="10" t="s">
        <v>16</v>
      </c>
      <c r="B23" s="11">
        <f>B14-$B$11</f>
        <v>-81</v>
      </c>
      <c r="C23" s="14">
        <f>B23/$B$11</f>
        <v>-1.9921298573536646E-2</v>
      </c>
      <c r="D23" s="11"/>
      <c r="E23" s="12"/>
      <c r="F23" s="11"/>
      <c r="G23" s="12"/>
      <c r="H23" s="11"/>
      <c r="I23" s="13"/>
    </row>
    <row r="24" spans="1:9" ht="15" thickBot="1" x14ac:dyDescent="0.4"/>
    <row r="25" spans="1:9" x14ac:dyDescent="0.35">
      <c r="A25" s="6" t="s">
        <v>21</v>
      </c>
      <c r="B25" s="15" t="s">
        <v>4</v>
      </c>
      <c r="C25" s="15"/>
      <c r="D25" s="15" t="s">
        <v>5</v>
      </c>
      <c r="E25" s="15"/>
      <c r="F25" s="15" t="s">
        <v>6</v>
      </c>
      <c r="G25" s="15"/>
      <c r="H25" s="15" t="s">
        <v>7</v>
      </c>
      <c r="I25" s="15"/>
    </row>
    <row r="26" spans="1:9" x14ac:dyDescent="0.35">
      <c r="A26" s="6" t="s">
        <v>1</v>
      </c>
      <c r="B26" s="1">
        <v>3890</v>
      </c>
      <c r="C26" s="2"/>
      <c r="D26" s="1">
        <v>2580</v>
      </c>
      <c r="E26" s="2"/>
      <c r="F26" s="1">
        <v>1553</v>
      </c>
      <c r="G26" s="2"/>
      <c r="H26" s="1">
        <v>1541</v>
      </c>
      <c r="I26" s="2"/>
    </row>
    <row r="27" spans="1:9" x14ac:dyDescent="0.35">
      <c r="A27" s="7" t="s">
        <v>2</v>
      </c>
      <c r="B27" s="3">
        <v>3559</v>
      </c>
      <c r="C27" s="4">
        <f>B27/B26</f>
        <v>0.91491002570694091</v>
      </c>
      <c r="D27" s="3">
        <v>2311</v>
      </c>
      <c r="E27" s="4">
        <f>D27/D26</f>
        <v>0.8957364341085271</v>
      </c>
      <c r="F27" s="3">
        <v>1290</v>
      </c>
      <c r="G27" s="4">
        <f>F27/F26</f>
        <v>0.83065035415325172</v>
      </c>
      <c r="H27" s="3">
        <v>1234</v>
      </c>
      <c r="I27" s="4">
        <f>H27/H26</f>
        <v>0.80077871512005194</v>
      </c>
    </row>
    <row r="28" spans="1:9" x14ac:dyDescent="0.35">
      <c r="A28" s="7" t="s">
        <v>3</v>
      </c>
      <c r="B28" s="3">
        <v>256</v>
      </c>
      <c r="C28" s="4">
        <f>B28/B26</f>
        <v>6.5809768637532129E-2</v>
      </c>
      <c r="D28" s="3">
        <v>210</v>
      </c>
      <c r="E28" s="4">
        <f>D28/D26</f>
        <v>8.1395348837209308E-2</v>
      </c>
      <c r="F28" s="3">
        <v>226</v>
      </c>
      <c r="G28" s="4">
        <f>F28/F26</f>
        <v>0.14552479072762395</v>
      </c>
      <c r="H28" s="3">
        <v>286</v>
      </c>
      <c r="I28" s="4">
        <f>H28/H26</f>
        <v>0.18559377027903959</v>
      </c>
    </row>
    <row r="29" spans="1:9" x14ac:dyDescent="0.35">
      <c r="A29" s="8" t="s">
        <v>8</v>
      </c>
      <c r="B29" s="3">
        <v>35</v>
      </c>
      <c r="C29" s="4">
        <f>B29/B26</f>
        <v>8.9974293059125968E-3</v>
      </c>
      <c r="D29" s="3">
        <v>30</v>
      </c>
      <c r="E29" s="4">
        <f>D29/D26</f>
        <v>1.1627906976744186E-2</v>
      </c>
      <c r="F29" s="3">
        <v>50</v>
      </c>
      <c r="G29" s="4">
        <f>F29/F26</f>
        <v>3.2195750160978753E-2</v>
      </c>
      <c r="H29" s="3">
        <v>28</v>
      </c>
      <c r="I29" s="4">
        <f>H29/H26</f>
        <v>1.8170019467878003E-2</v>
      </c>
    </row>
    <row r="30" spans="1:9" x14ac:dyDescent="0.35">
      <c r="A30" s="8" t="s">
        <v>9</v>
      </c>
      <c r="B30" s="3">
        <v>4</v>
      </c>
      <c r="C30" s="4">
        <f>B30/B26</f>
        <v>1.0282776349614395E-3</v>
      </c>
      <c r="D30" s="3">
        <v>3</v>
      </c>
      <c r="E30" s="4">
        <f>D30/D26</f>
        <v>1.1627906976744186E-3</v>
      </c>
      <c r="F30" s="3">
        <v>0</v>
      </c>
      <c r="G30" s="4">
        <f>F30/F26</f>
        <v>0</v>
      </c>
      <c r="H30" s="3">
        <v>0</v>
      </c>
      <c r="I30" s="4">
        <f>H30/H26</f>
        <v>0</v>
      </c>
    </row>
    <row r="31" spans="1:9" x14ac:dyDescent="0.35">
      <c r="A31" s="8" t="s">
        <v>10</v>
      </c>
      <c r="B31" s="3">
        <v>8</v>
      </c>
      <c r="C31" s="4">
        <f>B31/B26</f>
        <v>2.056555269922879E-3</v>
      </c>
      <c r="D31" s="3">
        <v>5</v>
      </c>
      <c r="E31" s="4">
        <f>D31/D26</f>
        <v>1.937984496124031E-3</v>
      </c>
      <c r="F31" s="3">
        <v>6</v>
      </c>
      <c r="G31" s="4">
        <f>F31/F26</f>
        <v>3.8634900193174502E-3</v>
      </c>
      <c r="H31" s="3">
        <v>0</v>
      </c>
      <c r="I31" s="4">
        <f>H31/H26</f>
        <v>0</v>
      </c>
    </row>
    <row r="32" spans="1:9" x14ac:dyDescent="0.35">
      <c r="A32" s="8" t="s">
        <v>11</v>
      </c>
      <c r="B32" s="3">
        <v>1</v>
      </c>
      <c r="C32" s="4">
        <f>B32/B26</f>
        <v>2.5706940874035988E-4</v>
      </c>
      <c r="D32" s="3">
        <v>1</v>
      </c>
      <c r="E32" s="4">
        <f>D32/D26</f>
        <v>3.875968992248062E-4</v>
      </c>
      <c r="F32" s="3" t="s">
        <v>12</v>
      </c>
      <c r="G32" s="4"/>
      <c r="H32" s="3" t="s">
        <v>12</v>
      </c>
      <c r="I32" s="4"/>
    </row>
    <row r="33" spans="1:9" x14ac:dyDescent="0.35">
      <c r="A33" s="8" t="s">
        <v>13</v>
      </c>
      <c r="B33" s="3">
        <v>18</v>
      </c>
      <c r="C33" s="4">
        <f>B33/B26</f>
        <v>4.6272493573264782E-3</v>
      </c>
      <c r="D33" s="3">
        <v>14</v>
      </c>
      <c r="E33" s="4">
        <f>D33/D26</f>
        <v>5.4263565891472867E-3</v>
      </c>
      <c r="F33" s="3" t="s">
        <v>12</v>
      </c>
      <c r="G33" s="4"/>
      <c r="H33" s="3" t="s">
        <v>12</v>
      </c>
      <c r="I33" s="4"/>
    </row>
    <row r="34" spans="1:9" ht="15" thickBot="1" x14ac:dyDescent="0.4">
      <c r="A34" s="8" t="s">
        <v>14</v>
      </c>
      <c r="B34" s="3">
        <v>9</v>
      </c>
      <c r="C34" s="4">
        <f>B34/B26</f>
        <v>2.3136246786632391E-3</v>
      </c>
      <c r="D34" s="3">
        <v>6</v>
      </c>
      <c r="E34" s="4">
        <f>D34/D26</f>
        <v>2.3255813953488372E-3</v>
      </c>
      <c r="F34" s="3" t="s">
        <v>12</v>
      </c>
      <c r="G34" s="4"/>
      <c r="H34" s="3" t="s">
        <v>12</v>
      </c>
      <c r="I34" s="4"/>
    </row>
    <row r="35" spans="1:9" ht="15" thickBot="1" x14ac:dyDescent="0.4">
      <c r="A35" s="10" t="s">
        <v>16</v>
      </c>
      <c r="B35" s="11">
        <f>B26-$B$11</f>
        <v>-176</v>
      </c>
      <c r="C35" s="14">
        <f>B35/$B$11</f>
        <v>-4.328578455484506E-2</v>
      </c>
      <c r="D35" s="11"/>
      <c r="E35" s="12"/>
      <c r="F35" s="11"/>
      <c r="G35" s="12"/>
      <c r="H35" s="11"/>
      <c r="I35" s="13"/>
    </row>
    <row r="36" spans="1:9" ht="15" thickBot="1" x14ac:dyDescent="0.4"/>
    <row r="37" spans="1:9" x14ac:dyDescent="0.35">
      <c r="A37" s="6" t="s">
        <v>22</v>
      </c>
      <c r="B37" s="15" t="s">
        <v>4</v>
      </c>
      <c r="C37" s="15"/>
      <c r="D37" s="15" t="s">
        <v>5</v>
      </c>
      <c r="E37" s="15"/>
      <c r="F37" s="15" t="s">
        <v>6</v>
      </c>
      <c r="G37" s="15"/>
      <c r="H37" s="15" t="s">
        <v>7</v>
      </c>
      <c r="I37" s="15"/>
    </row>
    <row r="38" spans="1:9" x14ac:dyDescent="0.35">
      <c r="A38" s="6" t="s">
        <v>1</v>
      </c>
      <c r="B38" s="1">
        <v>4054</v>
      </c>
      <c r="C38" s="2"/>
      <c r="D38" s="1">
        <v>2532</v>
      </c>
      <c r="E38" s="2"/>
      <c r="F38" s="1">
        <v>1575</v>
      </c>
      <c r="G38" s="2"/>
      <c r="H38" s="1">
        <v>1757</v>
      </c>
      <c r="I38" s="2"/>
    </row>
    <row r="39" spans="1:9" x14ac:dyDescent="0.35">
      <c r="A39" s="7" t="s">
        <v>2</v>
      </c>
      <c r="B39" s="3">
        <v>3586</v>
      </c>
      <c r="C39" s="4">
        <f>B39/B38</f>
        <v>0.88455846077947708</v>
      </c>
      <c r="D39" s="3">
        <v>2199</v>
      </c>
      <c r="E39" s="4">
        <f>D39/D38</f>
        <v>0.86848341232227488</v>
      </c>
      <c r="F39" s="3">
        <v>1304</v>
      </c>
      <c r="G39" s="4">
        <f>F39/F38</f>
        <v>0.82793650793650797</v>
      </c>
      <c r="H39" s="3">
        <v>1486</v>
      </c>
      <c r="I39" s="4">
        <f>H39/H38</f>
        <v>0.84575981787137167</v>
      </c>
    </row>
    <row r="40" spans="1:9" x14ac:dyDescent="0.35">
      <c r="A40" s="7" t="s">
        <v>3</v>
      </c>
      <c r="B40" s="3">
        <v>368</v>
      </c>
      <c r="C40" s="4">
        <f>B40/B38</f>
        <v>9.0774543660582144E-2</v>
      </c>
      <c r="D40" s="3">
        <v>273</v>
      </c>
      <c r="E40" s="4">
        <f>D40/D38</f>
        <v>0.10781990521327015</v>
      </c>
      <c r="F40" s="3">
        <v>248</v>
      </c>
      <c r="G40" s="4">
        <f>F40/F38</f>
        <v>0.15746031746031747</v>
      </c>
      <c r="H40" s="3">
        <v>243</v>
      </c>
      <c r="I40" s="4">
        <f>H40/H38</f>
        <v>0.13830392714854867</v>
      </c>
    </row>
    <row r="41" spans="1:9" x14ac:dyDescent="0.35">
      <c r="A41" s="8" t="s">
        <v>8</v>
      </c>
      <c r="B41" s="3">
        <v>11</v>
      </c>
      <c r="C41" s="4">
        <f>B41/B38</f>
        <v>2.7133695115934878E-3</v>
      </c>
      <c r="D41" s="3">
        <v>11</v>
      </c>
      <c r="E41" s="4">
        <f>D41/D38</f>
        <v>4.344391785150079E-3</v>
      </c>
      <c r="F41" s="3">
        <v>5</v>
      </c>
      <c r="G41" s="4">
        <f>F41/F38</f>
        <v>3.1746031746031746E-3</v>
      </c>
      <c r="H41" s="3">
        <v>1</v>
      </c>
      <c r="I41" s="4">
        <f>H41/H38</f>
        <v>5.6915196357427435E-4</v>
      </c>
    </row>
    <row r="42" spans="1:9" x14ac:dyDescent="0.35">
      <c r="A42" s="8" t="s">
        <v>9</v>
      </c>
      <c r="B42" s="3">
        <v>18</v>
      </c>
      <c r="C42" s="4">
        <f>B42/B38</f>
        <v>4.440059200789344E-3</v>
      </c>
      <c r="D42" s="3">
        <v>15</v>
      </c>
      <c r="E42" s="4">
        <f>D42/D38</f>
        <v>5.9241706161137437E-3</v>
      </c>
      <c r="F42" s="3">
        <v>10</v>
      </c>
      <c r="G42" s="4">
        <f>F42/F38</f>
        <v>6.3492063492063492E-3</v>
      </c>
      <c r="H42" s="3">
        <v>10</v>
      </c>
      <c r="I42" s="4">
        <f>H42/H38</f>
        <v>5.6915196357427431E-3</v>
      </c>
    </row>
    <row r="43" spans="1:9" x14ac:dyDescent="0.35">
      <c r="A43" s="8" t="s">
        <v>10</v>
      </c>
      <c r="B43" s="3">
        <v>38</v>
      </c>
      <c r="C43" s="4">
        <f>B43/B38</f>
        <v>9.373458312777503E-3</v>
      </c>
      <c r="D43" s="3">
        <v>19</v>
      </c>
      <c r="E43" s="4">
        <f>D43/D38</f>
        <v>7.5039494470774092E-3</v>
      </c>
      <c r="F43" s="3">
        <v>0</v>
      </c>
      <c r="G43" s="4">
        <f>F43/F38</f>
        <v>0</v>
      </c>
      <c r="H43" s="3">
        <v>0</v>
      </c>
      <c r="I43" s="4">
        <f>H43/H38</f>
        <v>0</v>
      </c>
    </row>
    <row r="44" spans="1:9" x14ac:dyDescent="0.35">
      <c r="A44" s="8" t="s">
        <v>11</v>
      </c>
      <c r="B44" s="3">
        <v>0</v>
      </c>
      <c r="C44" s="4">
        <f>B44/B38</f>
        <v>0</v>
      </c>
      <c r="D44" s="3">
        <v>0</v>
      </c>
      <c r="E44" s="4">
        <f>D44/D38</f>
        <v>0</v>
      </c>
      <c r="F44" s="3" t="s">
        <v>12</v>
      </c>
      <c r="G44" s="4"/>
      <c r="H44" s="3" t="s">
        <v>12</v>
      </c>
      <c r="I44" s="4"/>
    </row>
    <row r="45" spans="1:9" x14ac:dyDescent="0.35">
      <c r="A45" s="8" t="s">
        <v>13</v>
      </c>
      <c r="B45" s="3">
        <v>25</v>
      </c>
      <c r="C45" s="4">
        <f>B45/B38</f>
        <v>6.1667488899851998E-3</v>
      </c>
      <c r="D45" s="3">
        <v>11</v>
      </c>
      <c r="E45" s="4">
        <f>D45/D38</f>
        <v>4.344391785150079E-3</v>
      </c>
      <c r="F45" s="3" t="s">
        <v>12</v>
      </c>
      <c r="G45" s="4"/>
      <c r="H45" s="3" t="s">
        <v>12</v>
      </c>
      <c r="I45" s="4"/>
    </row>
    <row r="46" spans="1:9" ht="15" thickBot="1" x14ac:dyDescent="0.4">
      <c r="A46" s="8" t="s">
        <v>14</v>
      </c>
      <c r="B46" s="3">
        <v>8</v>
      </c>
      <c r="C46" s="4">
        <f>B46/B38</f>
        <v>1.9733596447952641E-3</v>
      </c>
      <c r="D46" s="3">
        <v>4</v>
      </c>
      <c r="E46" s="4">
        <f>D46/D38</f>
        <v>1.5797788309636651E-3</v>
      </c>
      <c r="F46" s="3" t="s">
        <v>12</v>
      </c>
      <c r="G46" s="4"/>
      <c r="H46" s="3" t="s">
        <v>12</v>
      </c>
      <c r="I46" s="4"/>
    </row>
    <row r="47" spans="1:9" ht="15" thickBot="1" x14ac:dyDescent="0.4">
      <c r="A47" s="10" t="s">
        <v>16</v>
      </c>
      <c r="B47" s="11">
        <f>B38-$B$11</f>
        <v>-12</v>
      </c>
      <c r="C47" s="14">
        <f>B47/$B$11</f>
        <v>-2.9513034923757992E-3</v>
      </c>
      <c r="D47" s="11"/>
      <c r="E47" s="12"/>
      <c r="F47" s="11"/>
      <c r="G47" s="12"/>
      <c r="H47" s="11"/>
      <c r="I47" s="13"/>
    </row>
    <row r="48" spans="1:9" ht="15" thickBot="1" x14ac:dyDescent="0.4"/>
    <row r="49" spans="1:9" x14ac:dyDescent="0.35">
      <c r="A49" s="6" t="s">
        <v>20</v>
      </c>
      <c r="B49" s="15" t="s">
        <v>4</v>
      </c>
      <c r="C49" s="15"/>
      <c r="D49" s="15" t="s">
        <v>5</v>
      </c>
      <c r="E49" s="15"/>
      <c r="F49" s="15" t="s">
        <v>6</v>
      </c>
      <c r="G49" s="15"/>
      <c r="H49" s="15" t="s">
        <v>7</v>
      </c>
      <c r="I49" s="15"/>
    </row>
    <row r="50" spans="1:9" x14ac:dyDescent="0.35">
      <c r="A50" s="6" t="s">
        <v>1</v>
      </c>
      <c r="B50" s="1">
        <v>4167</v>
      </c>
      <c r="C50" s="2"/>
      <c r="D50" s="1">
        <v>2825</v>
      </c>
      <c r="E50" s="2"/>
      <c r="F50" s="1">
        <v>2185</v>
      </c>
      <c r="G50" s="2"/>
      <c r="H50" s="1">
        <v>2278</v>
      </c>
      <c r="I50" s="2"/>
    </row>
    <row r="51" spans="1:9" x14ac:dyDescent="0.35">
      <c r="A51" s="7" t="s">
        <v>2</v>
      </c>
      <c r="B51" s="3">
        <v>3678</v>
      </c>
      <c r="C51" s="4">
        <f>B51/B50</f>
        <v>0.8826493880489561</v>
      </c>
      <c r="D51" s="3">
        <v>2458</v>
      </c>
      <c r="E51" s="4">
        <f>D51/D50</f>
        <v>0.87008849557522128</v>
      </c>
      <c r="F51" s="3">
        <v>1704</v>
      </c>
      <c r="G51" s="4">
        <f>F51/F50</f>
        <v>0.77986270022883297</v>
      </c>
      <c r="H51" s="3">
        <v>1855</v>
      </c>
      <c r="I51" s="4">
        <f>H51/H50</f>
        <v>0.8143107989464442</v>
      </c>
    </row>
    <row r="52" spans="1:9" x14ac:dyDescent="0.35">
      <c r="A52" s="7" t="s">
        <v>3</v>
      </c>
      <c r="B52" s="3">
        <v>354</v>
      </c>
      <c r="C52" s="4">
        <f>B52/B50</f>
        <v>8.4953203743700509E-2</v>
      </c>
      <c r="D52" s="3">
        <v>284</v>
      </c>
      <c r="E52" s="4">
        <f>D52/D50</f>
        <v>0.10053097345132743</v>
      </c>
      <c r="F52" s="3">
        <v>310</v>
      </c>
      <c r="G52" s="4">
        <f>F52/F50</f>
        <v>0.14187643020594964</v>
      </c>
      <c r="H52" s="3">
        <v>269</v>
      </c>
      <c r="I52" s="4">
        <f>H52/H50</f>
        <v>0.11808604038630377</v>
      </c>
    </row>
    <row r="53" spans="1:9" x14ac:dyDescent="0.35">
      <c r="A53" s="8" t="s">
        <v>8</v>
      </c>
      <c r="B53" s="3">
        <v>29</v>
      </c>
      <c r="C53" s="4">
        <f>B53/B50</f>
        <v>6.9594432445404366E-3</v>
      </c>
      <c r="D53" s="3">
        <v>24</v>
      </c>
      <c r="E53" s="4">
        <f>D53/D50</f>
        <v>8.4955752212389386E-3</v>
      </c>
      <c r="F53" s="3">
        <v>38</v>
      </c>
      <c r="G53" s="4">
        <f>F53/F50</f>
        <v>1.7391304347826087E-2</v>
      </c>
      <c r="H53" s="3">
        <v>38</v>
      </c>
      <c r="I53" s="4">
        <f>H53/H50</f>
        <v>1.6681299385425813E-2</v>
      </c>
    </row>
    <row r="54" spans="1:9" x14ac:dyDescent="0.35">
      <c r="A54" s="8" t="s">
        <v>9</v>
      </c>
      <c r="B54" s="3">
        <v>34</v>
      </c>
      <c r="C54" s="4">
        <f>B54/B50</f>
        <v>8.1593472522198222E-3</v>
      </c>
      <c r="D54" s="3">
        <v>20</v>
      </c>
      <c r="E54" s="4">
        <f>D54/D50</f>
        <v>7.0796460176991149E-3</v>
      </c>
      <c r="F54" s="3">
        <v>6</v>
      </c>
      <c r="G54" s="4">
        <f>F54/F50</f>
        <v>2.745995423340961E-3</v>
      </c>
      <c r="H54" s="3">
        <v>18</v>
      </c>
      <c r="I54" s="4">
        <f>H54/H50</f>
        <v>7.9016681299385431E-3</v>
      </c>
    </row>
    <row r="55" spans="1:9" x14ac:dyDescent="0.35">
      <c r="A55" s="8" t="s">
        <v>10</v>
      </c>
      <c r="B55" s="3">
        <v>44</v>
      </c>
      <c r="C55" s="4">
        <f>B55/B50</f>
        <v>1.0559155267578594E-2</v>
      </c>
      <c r="D55" s="3">
        <v>30</v>
      </c>
      <c r="E55" s="4">
        <f>D55/D50</f>
        <v>1.0619469026548672E-2</v>
      </c>
      <c r="F55" s="3">
        <v>49</v>
      </c>
      <c r="G55" s="4">
        <f>F55/F50</f>
        <v>2.2425629290617848E-2</v>
      </c>
      <c r="H55" s="3">
        <v>25</v>
      </c>
      <c r="I55" s="4">
        <f>H55/H50</f>
        <v>1.0974539069359086E-2</v>
      </c>
    </row>
    <row r="56" spans="1:9" x14ac:dyDescent="0.35">
      <c r="A56" s="8" t="s">
        <v>11</v>
      </c>
      <c r="B56" s="3">
        <v>1</v>
      </c>
      <c r="C56" s="4">
        <f>B56/B50</f>
        <v>2.3998080153587713E-4</v>
      </c>
      <c r="D56" s="3">
        <v>1</v>
      </c>
      <c r="E56" s="4">
        <f>D56/D50</f>
        <v>3.5398230088495576E-4</v>
      </c>
      <c r="F56" s="3" t="s">
        <v>12</v>
      </c>
      <c r="G56" s="4"/>
      <c r="H56" s="3" t="s">
        <v>12</v>
      </c>
      <c r="I56" s="4"/>
    </row>
    <row r="57" spans="1:9" x14ac:dyDescent="0.35">
      <c r="A57" s="8" t="s">
        <v>13</v>
      </c>
      <c r="B57" s="3">
        <v>15</v>
      </c>
      <c r="C57" s="4">
        <f>B57/B50</f>
        <v>3.599712023038157E-3</v>
      </c>
      <c r="D57" s="3">
        <v>3</v>
      </c>
      <c r="E57" s="4">
        <f>D57/D50</f>
        <v>1.0619469026548673E-3</v>
      </c>
      <c r="F57" s="3" t="s">
        <v>12</v>
      </c>
      <c r="G57" s="4"/>
      <c r="H57" s="3" t="s">
        <v>12</v>
      </c>
      <c r="I57" s="4"/>
    </row>
    <row r="58" spans="1:9" ht="15" thickBot="1" x14ac:dyDescent="0.4">
      <c r="A58" s="8" t="s">
        <v>14</v>
      </c>
      <c r="B58" s="3">
        <v>12</v>
      </c>
      <c r="C58" s="4">
        <f>B58/B50</f>
        <v>2.8797696184305254E-3</v>
      </c>
      <c r="D58" s="3">
        <v>5</v>
      </c>
      <c r="E58" s="4">
        <f>D58/D50</f>
        <v>1.7699115044247787E-3</v>
      </c>
      <c r="F58" s="3" t="s">
        <v>12</v>
      </c>
      <c r="G58" s="4"/>
      <c r="H58" s="3" t="s">
        <v>12</v>
      </c>
      <c r="I58" s="4"/>
    </row>
    <row r="59" spans="1:9" ht="15" thickBot="1" x14ac:dyDescent="0.4">
      <c r="A59" s="10" t="s">
        <v>16</v>
      </c>
      <c r="B59" s="11">
        <f>B50-$B$11</f>
        <v>101</v>
      </c>
      <c r="C59" s="14">
        <f>B59/$B$11</f>
        <v>2.4840137727496311E-2</v>
      </c>
      <c r="D59" s="11"/>
      <c r="E59" s="12"/>
      <c r="F59" s="11"/>
      <c r="G59" s="12"/>
      <c r="H59" s="11"/>
      <c r="I59" s="13"/>
    </row>
    <row r="60" spans="1:9" ht="15" thickBot="1" x14ac:dyDescent="0.4"/>
    <row r="61" spans="1:9" x14ac:dyDescent="0.35">
      <c r="A61" s="6" t="s">
        <v>19</v>
      </c>
      <c r="B61" s="15" t="s">
        <v>4</v>
      </c>
      <c r="C61" s="15"/>
      <c r="D61" s="15" t="s">
        <v>5</v>
      </c>
      <c r="E61" s="15"/>
      <c r="F61" s="15" t="s">
        <v>6</v>
      </c>
      <c r="G61" s="15"/>
      <c r="H61" s="15" t="s">
        <v>7</v>
      </c>
      <c r="I61" s="15"/>
    </row>
    <row r="62" spans="1:9" x14ac:dyDescent="0.35">
      <c r="A62" s="6" t="s">
        <v>1</v>
      </c>
      <c r="B62" s="1">
        <v>4234</v>
      </c>
      <c r="C62" s="2"/>
      <c r="D62" s="1">
        <v>3002</v>
      </c>
      <c r="E62" s="2"/>
      <c r="F62" s="1">
        <v>2422</v>
      </c>
      <c r="G62" s="2"/>
      <c r="H62" s="1">
        <v>2502</v>
      </c>
      <c r="I62" s="2"/>
    </row>
    <row r="63" spans="1:9" x14ac:dyDescent="0.35">
      <c r="A63" s="7" t="s">
        <v>2</v>
      </c>
      <c r="B63" s="3">
        <v>2643</v>
      </c>
      <c r="C63" s="4">
        <f>B63/B62</f>
        <v>0.62423240434577232</v>
      </c>
      <c r="D63" s="3">
        <v>1714</v>
      </c>
      <c r="E63" s="4">
        <f>D63/D62</f>
        <v>0.5709526982011992</v>
      </c>
      <c r="F63" s="3">
        <v>1183</v>
      </c>
      <c r="G63" s="4">
        <f>F63/F62</f>
        <v>0.48843930635838151</v>
      </c>
      <c r="H63" s="3">
        <v>1462</v>
      </c>
      <c r="I63" s="4">
        <f>H63/H62</f>
        <v>0.5843325339728217</v>
      </c>
    </row>
    <row r="64" spans="1:9" x14ac:dyDescent="0.35">
      <c r="A64" s="7" t="s">
        <v>3</v>
      </c>
      <c r="B64" s="3">
        <v>1348</v>
      </c>
      <c r="C64" s="4">
        <f>B64/B62</f>
        <v>0.31837505904581953</v>
      </c>
      <c r="D64" s="3">
        <v>1113</v>
      </c>
      <c r="E64" s="4">
        <f>D64/D62</f>
        <v>0.37075283144570287</v>
      </c>
      <c r="F64" s="3">
        <v>1227</v>
      </c>
      <c r="G64" s="4">
        <f>F64/F62</f>
        <v>0.50660611065235339</v>
      </c>
      <c r="H64" s="3">
        <v>1007</v>
      </c>
      <c r="I64" s="4">
        <f>H64/H62</f>
        <v>0.40247801758593127</v>
      </c>
    </row>
    <row r="65" spans="1:9" x14ac:dyDescent="0.35">
      <c r="A65" s="8" t="s">
        <v>8</v>
      </c>
      <c r="B65" s="3">
        <v>35</v>
      </c>
      <c r="C65" s="4">
        <f>B65/B62</f>
        <v>8.2664147378365607E-3</v>
      </c>
      <c r="D65" s="3">
        <v>25</v>
      </c>
      <c r="E65" s="4">
        <f>D65/D62</f>
        <v>8.327781479013991E-3</v>
      </c>
      <c r="F65" s="3">
        <v>5</v>
      </c>
      <c r="G65" s="4">
        <f>F65/F62</f>
        <v>2.0644095788604458E-3</v>
      </c>
      <c r="H65" s="3">
        <v>6</v>
      </c>
      <c r="I65" s="4">
        <f>H65/H62</f>
        <v>2.3980815347721821E-3</v>
      </c>
    </row>
    <row r="66" spans="1:9" x14ac:dyDescent="0.35">
      <c r="A66" s="8" t="s">
        <v>9</v>
      </c>
      <c r="B66" s="3">
        <v>62</v>
      </c>
      <c r="C66" s="4">
        <f>B66/B62</f>
        <v>1.4643363249881908E-2</v>
      </c>
      <c r="D66" s="3">
        <v>53</v>
      </c>
      <c r="E66" s="4">
        <f>D66/D62</f>
        <v>1.765489673550966E-2</v>
      </c>
      <c r="F66" s="3">
        <v>25</v>
      </c>
      <c r="G66" s="4">
        <f>F66/F62</f>
        <v>1.032204789430223E-2</v>
      </c>
      <c r="H66" s="3">
        <v>26</v>
      </c>
      <c r="I66" s="4">
        <f>H66/H62</f>
        <v>1.0391686650679457E-2</v>
      </c>
    </row>
    <row r="67" spans="1:9" x14ac:dyDescent="0.35">
      <c r="A67" s="8" t="s">
        <v>10</v>
      </c>
      <c r="B67" s="3">
        <v>68</v>
      </c>
      <c r="C67" s="4">
        <f>B67/B62</f>
        <v>1.6060462919225318E-2</v>
      </c>
      <c r="D67" s="3">
        <v>56</v>
      </c>
      <c r="E67" s="4">
        <f>D67/D62</f>
        <v>1.8654230512991338E-2</v>
      </c>
      <c r="F67" s="3">
        <v>19</v>
      </c>
      <c r="G67" s="4">
        <f>F67/F62</f>
        <v>7.8447563996696945E-3</v>
      </c>
      <c r="H67" s="3">
        <v>4</v>
      </c>
      <c r="I67" s="4">
        <f>H67/H62</f>
        <v>1.5987210231814548E-3</v>
      </c>
    </row>
    <row r="68" spans="1:9" x14ac:dyDescent="0.35">
      <c r="A68" s="8" t="s">
        <v>11</v>
      </c>
      <c r="B68" s="3">
        <v>1</v>
      </c>
      <c r="C68" s="4">
        <f>B68/B62</f>
        <v>2.3618327822390176E-4</v>
      </c>
      <c r="D68" s="3">
        <v>1</v>
      </c>
      <c r="E68" s="4">
        <f>D68/D62</f>
        <v>3.3311125916055963E-4</v>
      </c>
      <c r="F68" s="3" t="s">
        <v>12</v>
      </c>
      <c r="G68" s="4"/>
      <c r="H68" s="3" t="s">
        <v>12</v>
      </c>
      <c r="I68" s="4"/>
    </row>
    <row r="69" spans="1:9" x14ac:dyDescent="0.35">
      <c r="A69" s="8" t="s">
        <v>13</v>
      </c>
      <c r="B69" s="3">
        <v>68</v>
      </c>
      <c r="C69" s="4">
        <f>B69/B62</f>
        <v>1.6060462919225318E-2</v>
      </c>
      <c r="D69" s="3">
        <v>35</v>
      </c>
      <c r="E69" s="4">
        <f>D69/D62</f>
        <v>1.1658894070619586E-2</v>
      </c>
      <c r="F69" s="3" t="s">
        <v>12</v>
      </c>
      <c r="G69" s="4"/>
      <c r="H69" s="3" t="s">
        <v>12</v>
      </c>
      <c r="I69" s="4"/>
    </row>
    <row r="70" spans="1:9" ht="15" thickBot="1" x14ac:dyDescent="0.4">
      <c r="A70" s="8" t="s">
        <v>14</v>
      </c>
      <c r="B70" s="3">
        <v>9</v>
      </c>
      <c r="C70" s="4">
        <f>B70/B62</f>
        <v>2.1256495040151155E-3</v>
      </c>
      <c r="D70" s="3">
        <v>5</v>
      </c>
      <c r="E70" s="4">
        <f>D70/D62</f>
        <v>1.6655562958027982E-3</v>
      </c>
      <c r="F70" s="3" t="s">
        <v>12</v>
      </c>
      <c r="G70" s="4"/>
      <c r="H70" s="3" t="s">
        <v>12</v>
      </c>
      <c r="I70" s="4"/>
    </row>
    <row r="71" spans="1:9" ht="15" thickBot="1" x14ac:dyDescent="0.4">
      <c r="A71" s="10" t="s">
        <v>16</v>
      </c>
      <c r="B71" s="11">
        <f>B62-$B$11</f>
        <v>168</v>
      </c>
      <c r="C71" s="14">
        <f>B71/$B$11</f>
        <v>4.1318248893261189E-2</v>
      </c>
      <c r="D71" s="11"/>
      <c r="E71" s="12"/>
      <c r="F71" s="11"/>
      <c r="G71" s="12"/>
      <c r="H71" s="11"/>
      <c r="I71" s="13"/>
    </row>
    <row r="73" spans="1:9" x14ac:dyDescent="0.35">
      <c r="A73" s="9" t="s">
        <v>17</v>
      </c>
    </row>
    <row r="75" spans="1:9" x14ac:dyDescent="0.35">
      <c r="A75" t="s">
        <v>23</v>
      </c>
    </row>
    <row r="76" spans="1:9" x14ac:dyDescent="0.35">
      <c r="A76" t="s">
        <v>24</v>
      </c>
    </row>
    <row r="77" spans="1:9" x14ac:dyDescent="0.35">
      <c r="A77" t="s">
        <v>25</v>
      </c>
    </row>
  </sheetData>
  <mergeCells count="24">
    <mergeCell ref="B37:C37"/>
    <mergeCell ref="D37:E37"/>
    <mergeCell ref="F37:G37"/>
    <mergeCell ref="H37:I37"/>
    <mergeCell ref="B49:C49"/>
    <mergeCell ref="D49:E49"/>
    <mergeCell ref="F49:G49"/>
    <mergeCell ref="H49:I49"/>
    <mergeCell ref="B61:C61"/>
    <mergeCell ref="D61:E61"/>
    <mergeCell ref="F61:G61"/>
    <mergeCell ref="H61:I61"/>
    <mergeCell ref="B25:C25"/>
    <mergeCell ref="D25:E25"/>
    <mergeCell ref="F25:G25"/>
    <mergeCell ref="H25:I25"/>
    <mergeCell ref="B1:C1"/>
    <mergeCell ref="D1:E1"/>
    <mergeCell ref="F1:G1"/>
    <mergeCell ref="H1:I1"/>
    <mergeCell ref="B13:C13"/>
    <mergeCell ref="D13:E13"/>
    <mergeCell ref="F13:G13"/>
    <mergeCell ref="H13:I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Ochoa</dc:creator>
  <cp:lastModifiedBy>Astrid Ochoa</cp:lastModifiedBy>
  <dcterms:created xsi:type="dcterms:W3CDTF">2024-01-15T19:16:50Z</dcterms:created>
  <dcterms:modified xsi:type="dcterms:W3CDTF">2024-02-16T21:44:20Z</dcterms:modified>
</cp:coreProperties>
</file>